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/Desktop/Ham Radio/Test Equipment/Crystal Filters/"/>
    </mc:Choice>
  </mc:AlternateContent>
  <xr:revisionPtr revIDLastSave="0" documentId="13_ncr:1_{E1D7392C-EF0B-B44F-BB5A-EA1B36FF0270}" xr6:coauthVersionLast="46" xr6:coauthVersionMax="46" xr10:uidLastSave="{00000000-0000-0000-0000-000000000000}"/>
  <bookViews>
    <workbookView xWindow="0" yWindow="500" windowWidth="25600" windowHeight="15500" xr2:uid="{DE1A2E47-2D95-E748-A925-56A7C5425900}"/>
  </bookViews>
  <sheets>
    <sheet name="Measure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G31" i="2" s="1"/>
  <c r="H31" i="2" s="1"/>
  <c r="D6" i="2"/>
  <c r="G6" i="2" s="1"/>
  <c r="H6" i="2" s="1"/>
  <c r="D7" i="2"/>
  <c r="G7" i="2" s="1"/>
  <c r="H7" i="2" s="1"/>
  <c r="D8" i="2"/>
  <c r="G8" i="2" s="1"/>
  <c r="H8" i="2" s="1"/>
  <c r="D9" i="2"/>
  <c r="G9" i="2" s="1"/>
  <c r="H9" i="2" s="1"/>
  <c r="D10" i="2"/>
  <c r="G10" i="2" s="1"/>
  <c r="H10" i="2" s="1"/>
  <c r="D11" i="2"/>
  <c r="G11" i="2" s="1"/>
  <c r="H11" i="2" s="1"/>
  <c r="D12" i="2"/>
  <c r="G12" i="2" s="1"/>
  <c r="H12" i="2" s="1"/>
  <c r="D13" i="2"/>
  <c r="G13" i="2" s="1"/>
  <c r="H13" i="2" s="1"/>
  <c r="D14" i="2"/>
  <c r="G14" i="2" s="1"/>
  <c r="H14" i="2" s="1"/>
  <c r="D15" i="2"/>
  <c r="G15" i="2" s="1"/>
  <c r="H15" i="2" s="1"/>
  <c r="D16" i="2"/>
  <c r="G16" i="2" s="1"/>
  <c r="H16" i="2" s="1"/>
  <c r="D17" i="2"/>
  <c r="G17" i="2" s="1"/>
  <c r="H17" i="2" s="1"/>
  <c r="D18" i="2"/>
  <c r="G18" i="2" s="1"/>
  <c r="H18" i="2" s="1"/>
  <c r="D19" i="2"/>
  <c r="G19" i="2" s="1"/>
  <c r="H19" i="2" s="1"/>
  <c r="D20" i="2"/>
  <c r="G20" i="2" s="1"/>
  <c r="H20" i="2" s="1"/>
  <c r="D21" i="2"/>
  <c r="G21" i="2" s="1"/>
  <c r="H21" i="2" s="1"/>
  <c r="D22" i="2"/>
  <c r="G22" i="2" s="1"/>
  <c r="H22" i="2" s="1"/>
  <c r="D23" i="2"/>
  <c r="G23" i="2" s="1"/>
  <c r="H23" i="2" s="1"/>
  <c r="D24" i="2"/>
  <c r="G24" i="2" s="1"/>
  <c r="H24" i="2" s="1"/>
  <c r="D25" i="2"/>
  <c r="G25" i="2" s="1"/>
  <c r="H25" i="2" s="1"/>
  <c r="D26" i="2"/>
  <c r="G26" i="2" s="1"/>
  <c r="H26" i="2" s="1"/>
  <c r="D27" i="2"/>
  <c r="G27" i="2" s="1"/>
  <c r="H27" i="2" s="1"/>
  <c r="D28" i="2"/>
  <c r="G28" i="2" s="1"/>
  <c r="H28" i="2" s="1"/>
  <c r="D29" i="2"/>
  <c r="G29" i="2" s="1"/>
  <c r="H29" i="2" s="1"/>
  <c r="D30" i="2"/>
  <c r="G30" i="2" s="1"/>
  <c r="H30" i="2" s="1"/>
  <c r="D32" i="2"/>
  <c r="G32" i="2" s="1"/>
  <c r="H32" i="2" s="1"/>
  <c r="D33" i="2"/>
  <c r="G33" i="2" s="1"/>
  <c r="H33" i="2" s="1"/>
  <c r="D34" i="2"/>
  <c r="G34" i="2" s="1"/>
  <c r="H34" i="2" s="1"/>
  <c r="D35" i="2"/>
  <c r="G35" i="2" s="1"/>
  <c r="H35" i="2" s="1"/>
  <c r="D36" i="2"/>
  <c r="G36" i="2" s="1"/>
  <c r="H36" i="2" s="1"/>
  <c r="D37" i="2"/>
  <c r="G37" i="2" s="1"/>
  <c r="H37" i="2" s="1"/>
  <c r="D38" i="2"/>
  <c r="G38" i="2" s="1"/>
  <c r="H38" i="2" s="1"/>
  <c r="D39" i="2"/>
  <c r="G39" i="2" s="1"/>
  <c r="H39" i="2" s="1"/>
  <c r="D40" i="2"/>
  <c r="G40" i="2" s="1"/>
  <c r="H40" i="2" s="1"/>
  <c r="D41" i="2"/>
  <c r="G41" i="2" s="1"/>
  <c r="H41" i="2" s="1"/>
  <c r="D42" i="2"/>
  <c r="G42" i="2" s="1"/>
  <c r="H42" i="2" s="1"/>
  <c r="D43" i="2"/>
  <c r="G43" i="2" s="1"/>
  <c r="H43" i="2" s="1"/>
  <c r="D44" i="2"/>
  <c r="G44" i="2" s="1"/>
  <c r="H44" i="2" s="1"/>
  <c r="D5" i="2"/>
  <c r="G5" i="2" s="1"/>
  <c r="H5" i="2" s="1"/>
</calcChain>
</file>

<file path=xl/sharedStrings.xml><?xml version="1.0" encoding="utf-8"?>
<sst xmlns="http://schemas.openxmlformats.org/spreadsheetml/2006/main" count="141" uniqueCount="25">
  <si>
    <t>Crystal</t>
  </si>
  <si>
    <t>f1</t>
  </si>
  <si>
    <t>f2</t>
  </si>
  <si>
    <t>△f</t>
  </si>
  <si>
    <t>C0</t>
  </si>
  <si>
    <t>Cm</t>
  </si>
  <si>
    <t>Lm</t>
  </si>
  <si>
    <t>Legend:</t>
  </si>
  <si>
    <t>By John G. Asmussen, W5EGA 1/29/20201</t>
  </si>
  <si>
    <t>△f is the difference of f1 and f2.</t>
  </si>
  <si>
    <t>Cm is the Motional Capacitance - Cm = 2(Cs+C0)△f / 2</t>
  </si>
  <si>
    <t>Lm is the Motional Inductance - Lm = 1 / (2πf)^2*Cm</t>
  </si>
  <si>
    <t>Cs</t>
  </si>
  <si>
    <t xml:space="preserve"> </t>
  </si>
  <si>
    <t xml:space="preserve">  </t>
  </si>
  <si>
    <t xml:space="preserve">This worksheet is not copyright protected and the formulas for measurement are not of my own work. The formulas came from a variety  </t>
  </si>
  <si>
    <t xml:space="preserve">Cs is the value of the capacitor in pF (measured before placed into G3UUR circuit). </t>
  </si>
  <si>
    <t>f1 is Base Frequency in MHz measured to ground.</t>
  </si>
  <si>
    <t>f2 is Base Frequency measured in MHz through capacitor to ground.</t>
  </si>
  <si>
    <t xml:space="preserve">C0 is the holder capacitance of the crystal in pF (measured with an L/C Meter). </t>
  </si>
  <si>
    <t>* All measurements are capable of up to 6 decimal places - which is way more accurate for my needs.</t>
  </si>
  <si>
    <t>Crystal Filter Measurement Worksheet Using the 'G3UUR' Method</t>
  </si>
  <si>
    <t xml:space="preserve">of locations on the Internet and from within the paper: "Crystal Motional Parameters, A Comparison of Measurement Approaches" </t>
  </si>
  <si>
    <t xml:space="preserve">written by Jack R. Smith, K8ZOA </t>
  </si>
  <si>
    <t>Formulas: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</si>
</sst>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166" fontId="3" fillId="0" borderId="0" xfId="0" applyNumberFormat="1" applyFont="1" applyAlignment="1" applyProtection="1">
      <alignment horizontal="center" vertical="center"/>
      <protection locked="0"/>
    </xf>
    <xf numFmtId="166" fontId="0" fillId="0" borderId="0" xfId="0" applyNumberFormat="1" applyProtection="1"/>
    <xf numFmtId="166" fontId="2" fillId="0" borderId="0" xfId="0" applyNumberFormat="1" applyFont="1" applyAlignment="1" applyProtection="1">
      <alignment horizontal="center" vertical="center"/>
    </xf>
    <xf numFmtId="166" fontId="3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E352-BBDB-E940-8673-8551AA21A10C}">
  <dimension ref="A1:H62"/>
  <sheetViews>
    <sheetView tabSelected="1" workbookViewId="0">
      <selection activeCell="B5" sqref="B5"/>
    </sheetView>
  </sheetViews>
  <sheetFormatPr baseColWidth="10" defaultRowHeight="16" x14ac:dyDescent="0.2"/>
  <cols>
    <col min="1" max="1" width="10.83203125" style="2"/>
    <col min="2" max="4" width="10.83203125" style="9"/>
    <col min="5" max="7" width="10.83203125" style="2"/>
    <col min="8" max="8" width="34.33203125" style="2" bestFit="1" customWidth="1"/>
    <col min="9" max="16384" width="10.83203125" style="2"/>
  </cols>
  <sheetData>
    <row r="1" spans="1:8" x14ac:dyDescent="0.2">
      <c r="A1" s="12" t="s">
        <v>21</v>
      </c>
      <c r="B1" s="12"/>
      <c r="C1" s="12"/>
      <c r="D1" s="12"/>
      <c r="E1" s="12"/>
      <c r="F1" s="12"/>
      <c r="G1" s="12"/>
      <c r="H1" s="12"/>
    </row>
    <row r="2" spans="1:8" x14ac:dyDescent="0.2">
      <c r="A2" s="12" t="s">
        <v>8</v>
      </c>
      <c r="B2" s="12"/>
      <c r="C2" s="12"/>
      <c r="D2" s="12"/>
      <c r="E2" s="12"/>
      <c r="F2" s="12"/>
      <c r="G2" s="12"/>
      <c r="H2" s="12"/>
    </row>
    <row r="4" spans="1:8" x14ac:dyDescent="0.2">
      <c r="A4" s="3" t="s">
        <v>0</v>
      </c>
      <c r="B4" s="10" t="s">
        <v>1</v>
      </c>
      <c r="C4" s="10" t="s">
        <v>2</v>
      </c>
      <c r="D4" s="10" t="s">
        <v>3</v>
      </c>
      <c r="E4" s="3" t="s">
        <v>12</v>
      </c>
      <c r="F4" s="3" t="s">
        <v>4</v>
      </c>
      <c r="G4" s="3" t="s">
        <v>5</v>
      </c>
      <c r="H4" s="3" t="s">
        <v>6</v>
      </c>
    </row>
    <row r="5" spans="1:8" x14ac:dyDescent="0.2">
      <c r="A5" s="4">
        <v>1</v>
      </c>
      <c r="B5" s="8" t="s">
        <v>13</v>
      </c>
      <c r="C5" s="8" t="s">
        <v>13</v>
      </c>
      <c r="D5" s="11" t="e">
        <f>C5-B5</f>
        <v>#VALUE!</v>
      </c>
      <c r="E5" s="1" t="s">
        <v>13</v>
      </c>
      <c r="F5" s="1" t="s">
        <v>13</v>
      </c>
      <c r="G5" s="5" t="e">
        <f>((2*(E5)+2*(F5))*(D5)/(B5))*1000</f>
        <v>#VALUE!</v>
      </c>
      <c r="H5" s="6" t="e">
        <f>(1/(((2*3.14*B5)^2)*G5))*1000000</f>
        <v>#VALUE!</v>
      </c>
    </row>
    <row r="6" spans="1:8" x14ac:dyDescent="0.2">
      <c r="A6" s="4">
        <v>2</v>
      </c>
      <c r="B6" s="8" t="s">
        <v>13</v>
      </c>
      <c r="C6" s="8" t="s">
        <v>13</v>
      </c>
      <c r="D6" s="11" t="e">
        <f t="shared" ref="D6:D44" si="0">C6-B6</f>
        <v>#VALUE!</v>
      </c>
      <c r="E6" s="1" t="s">
        <v>13</v>
      </c>
      <c r="F6" s="1" t="s">
        <v>13</v>
      </c>
      <c r="G6" s="5" t="e">
        <f t="shared" ref="G6:G44" si="1">((2*(E6)+2*(F6))*(D6)/(B6))*1000</f>
        <v>#VALUE!</v>
      </c>
      <c r="H6" s="6" t="e">
        <f t="shared" ref="H6:H44" si="2">(1/(((2*3.14*B6)^2)*G6))*1000000</f>
        <v>#VALUE!</v>
      </c>
    </row>
    <row r="7" spans="1:8" x14ac:dyDescent="0.2">
      <c r="A7" s="4">
        <v>3</v>
      </c>
      <c r="B7" s="8" t="s">
        <v>13</v>
      </c>
      <c r="C7" s="8" t="s">
        <v>13</v>
      </c>
      <c r="D7" s="11" t="e">
        <f t="shared" si="0"/>
        <v>#VALUE!</v>
      </c>
      <c r="E7" s="1" t="s">
        <v>13</v>
      </c>
      <c r="F7" s="1" t="s">
        <v>13</v>
      </c>
      <c r="G7" s="5" t="e">
        <f t="shared" si="1"/>
        <v>#VALUE!</v>
      </c>
      <c r="H7" s="6" t="e">
        <f t="shared" si="2"/>
        <v>#VALUE!</v>
      </c>
    </row>
    <row r="8" spans="1:8" x14ac:dyDescent="0.2">
      <c r="A8" s="4">
        <v>4</v>
      </c>
      <c r="B8" s="8" t="s">
        <v>13</v>
      </c>
      <c r="C8" s="8" t="s">
        <v>13</v>
      </c>
      <c r="D8" s="11" t="e">
        <f t="shared" si="0"/>
        <v>#VALUE!</v>
      </c>
      <c r="E8" s="1" t="s">
        <v>13</v>
      </c>
      <c r="F8" s="1" t="s">
        <v>13</v>
      </c>
      <c r="G8" s="5" t="e">
        <f t="shared" si="1"/>
        <v>#VALUE!</v>
      </c>
      <c r="H8" s="6" t="e">
        <f t="shared" si="2"/>
        <v>#VALUE!</v>
      </c>
    </row>
    <row r="9" spans="1:8" x14ac:dyDescent="0.2">
      <c r="A9" s="4">
        <v>5</v>
      </c>
      <c r="B9" s="8" t="s">
        <v>13</v>
      </c>
      <c r="C9" s="8" t="s">
        <v>13</v>
      </c>
      <c r="D9" s="11" t="e">
        <f t="shared" si="0"/>
        <v>#VALUE!</v>
      </c>
      <c r="E9" s="1" t="s">
        <v>13</v>
      </c>
      <c r="F9" s="1" t="s">
        <v>13</v>
      </c>
      <c r="G9" s="5" t="e">
        <f t="shared" si="1"/>
        <v>#VALUE!</v>
      </c>
      <c r="H9" s="6" t="e">
        <f t="shared" si="2"/>
        <v>#VALUE!</v>
      </c>
    </row>
    <row r="10" spans="1:8" x14ac:dyDescent="0.2">
      <c r="A10" s="4">
        <v>6</v>
      </c>
      <c r="B10" s="8" t="s">
        <v>13</v>
      </c>
      <c r="C10" s="8" t="s">
        <v>13</v>
      </c>
      <c r="D10" s="11" t="e">
        <f t="shared" si="0"/>
        <v>#VALUE!</v>
      </c>
      <c r="E10" s="1" t="s">
        <v>13</v>
      </c>
      <c r="F10" s="1" t="s">
        <v>13</v>
      </c>
      <c r="G10" s="5" t="e">
        <f t="shared" si="1"/>
        <v>#VALUE!</v>
      </c>
      <c r="H10" s="6" t="e">
        <f t="shared" si="2"/>
        <v>#VALUE!</v>
      </c>
    </row>
    <row r="11" spans="1:8" x14ac:dyDescent="0.2">
      <c r="A11" s="4">
        <v>7</v>
      </c>
      <c r="B11" s="8" t="s">
        <v>13</v>
      </c>
      <c r="C11" s="8" t="s">
        <v>13</v>
      </c>
      <c r="D11" s="11" t="e">
        <f t="shared" si="0"/>
        <v>#VALUE!</v>
      </c>
      <c r="E11" s="1" t="s">
        <v>13</v>
      </c>
      <c r="F11" s="1" t="s">
        <v>13</v>
      </c>
      <c r="G11" s="5" t="e">
        <f t="shared" si="1"/>
        <v>#VALUE!</v>
      </c>
      <c r="H11" s="6" t="e">
        <f t="shared" si="2"/>
        <v>#VALUE!</v>
      </c>
    </row>
    <row r="12" spans="1:8" x14ac:dyDescent="0.2">
      <c r="A12" s="4">
        <v>8</v>
      </c>
      <c r="B12" s="8" t="s">
        <v>13</v>
      </c>
      <c r="C12" s="8" t="s">
        <v>13</v>
      </c>
      <c r="D12" s="11" t="e">
        <f t="shared" si="0"/>
        <v>#VALUE!</v>
      </c>
      <c r="E12" s="1" t="s">
        <v>13</v>
      </c>
      <c r="F12" s="1" t="s">
        <v>13</v>
      </c>
      <c r="G12" s="5" t="e">
        <f t="shared" si="1"/>
        <v>#VALUE!</v>
      </c>
      <c r="H12" s="6" t="e">
        <f t="shared" si="2"/>
        <v>#VALUE!</v>
      </c>
    </row>
    <row r="13" spans="1:8" x14ac:dyDescent="0.2">
      <c r="A13" s="4">
        <v>9</v>
      </c>
      <c r="B13" s="8" t="s">
        <v>13</v>
      </c>
      <c r="C13" s="8" t="s">
        <v>13</v>
      </c>
      <c r="D13" s="11" t="e">
        <f t="shared" si="0"/>
        <v>#VALUE!</v>
      </c>
      <c r="E13" s="1" t="s">
        <v>13</v>
      </c>
      <c r="F13" s="1" t="s">
        <v>13</v>
      </c>
      <c r="G13" s="5" t="e">
        <f t="shared" si="1"/>
        <v>#VALUE!</v>
      </c>
      <c r="H13" s="6" t="e">
        <f t="shared" si="2"/>
        <v>#VALUE!</v>
      </c>
    </row>
    <row r="14" spans="1:8" x14ac:dyDescent="0.2">
      <c r="A14" s="4">
        <v>10</v>
      </c>
      <c r="B14" s="8" t="s">
        <v>13</v>
      </c>
      <c r="C14" s="8" t="s">
        <v>13</v>
      </c>
      <c r="D14" s="11" t="e">
        <f t="shared" si="0"/>
        <v>#VALUE!</v>
      </c>
      <c r="E14" s="1" t="s">
        <v>13</v>
      </c>
      <c r="F14" s="1" t="s">
        <v>13</v>
      </c>
      <c r="G14" s="5" t="e">
        <f t="shared" si="1"/>
        <v>#VALUE!</v>
      </c>
      <c r="H14" s="6" t="e">
        <f t="shared" si="2"/>
        <v>#VALUE!</v>
      </c>
    </row>
    <row r="15" spans="1:8" x14ac:dyDescent="0.2">
      <c r="A15" s="4">
        <v>11</v>
      </c>
      <c r="B15" s="8" t="s">
        <v>13</v>
      </c>
      <c r="C15" s="8" t="s">
        <v>13</v>
      </c>
      <c r="D15" s="11" t="e">
        <f t="shared" si="0"/>
        <v>#VALUE!</v>
      </c>
      <c r="E15" s="1" t="s">
        <v>13</v>
      </c>
      <c r="F15" s="1" t="s">
        <v>13</v>
      </c>
      <c r="G15" s="5" t="e">
        <f t="shared" si="1"/>
        <v>#VALUE!</v>
      </c>
      <c r="H15" s="6" t="e">
        <f t="shared" si="2"/>
        <v>#VALUE!</v>
      </c>
    </row>
    <row r="16" spans="1:8" x14ac:dyDescent="0.2">
      <c r="A16" s="4">
        <v>12</v>
      </c>
      <c r="B16" s="8" t="s">
        <v>13</v>
      </c>
      <c r="C16" s="8" t="s">
        <v>13</v>
      </c>
      <c r="D16" s="11" t="e">
        <f t="shared" si="0"/>
        <v>#VALUE!</v>
      </c>
      <c r="E16" s="1" t="s">
        <v>13</v>
      </c>
      <c r="F16" s="1" t="s">
        <v>13</v>
      </c>
      <c r="G16" s="5" t="e">
        <f t="shared" si="1"/>
        <v>#VALUE!</v>
      </c>
      <c r="H16" s="6" t="e">
        <f t="shared" si="2"/>
        <v>#VALUE!</v>
      </c>
    </row>
    <row r="17" spans="1:8" x14ac:dyDescent="0.2">
      <c r="A17" s="4">
        <v>13</v>
      </c>
      <c r="B17" s="8" t="s">
        <v>13</v>
      </c>
      <c r="C17" s="8" t="s">
        <v>13</v>
      </c>
      <c r="D17" s="11" t="e">
        <f t="shared" si="0"/>
        <v>#VALUE!</v>
      </c>
      <c r="E17" s="1" t="s">
        <v>13</v>
      </c>
      <c r="F17" s="1" t="s">
        <v>13</v>
      </c>
      <c r="G17" s="5" t="e">
        <f t="shared" si="1"/>
        <v>#VALUE!</v>
      </c>
      <c r="H17" s="6" t="e">
        <f t="shared" si="2"/>
        <v>#VALUE!</v>
      </c>
    </row>
    <row r="18" spans="1:8" x14ac:dyDescent="0.2">
      <c r="A18" s="4">
        <v>14</v>
      </c>
      <c r="B18" s="8" t="s">
        <v>13</v>
      </c>
      <c r="C18" s="8" t="s">
        <v>13</v>
      </c>
      <c r="D18" s="11" t="e">
        <f t="shared" si="0"/>
        <v>#VALUE!</v>
      </c>
      <c r="E18" s="1" t="s">
        <v>13</v>
      </c>
      <c r="F18" s="1" t="s">
        <v>13</v>
      </c>
      <c r="G18" s="5" t="e">
        <f t="shared" si="1"/>
        <v>#VALUE!</v>
      </c>
      <c r="H18" s="6" t="e">
        <f t="shared" si="2"/>
        <v>#VALUE!</v>
      </c>
    </row>
    <row r="19" spans="1:8" x14ac:dyDescent="0.2">
      <c r="A19" s="4">
        <v>15</v>
      </c>
      <c r="B19" s="8" t="s">
        <v>13</v>
      </c>
      <c r="C19" s="8" t="s">
        <v>13</v>
      </c>
      <c r="D19" s="11" t="e">
        <f t="shared" si="0"/>
        <v>#VALUE!</v>
      </c>
      <c r="E19" s="1" t="s">
        <v>13</v>
      </c>
      <c r="F19" s="1" t="s">
        <v>13</v>
      </c>
      <c r="G19" s="5" t="e">
        <f t="shared" si="1"/>
        <v>#VALUE!</v>
      </c>
      <c r="H19" s="6" t="e">
        <f t="shared" si="2"/>
        <v>#VALUE!</v>
      </c>
    </row>
    <row r="20" spans="1:8" x14ac:dyDescent="0.2">
      <c r="A20" s="4">
        <v>16</v>
      </c>
      <c r="B20" s="8" t="s">
        <v>13</v>
      </c>
      <c r="C20" s="8" t="s">
        <v>13</v>
      </c>
      <c r="D20" s="11" t="e">
        <f t="shared" si="0"/>
        <v>#VALUE!</v>
      </c>
      <c r="E20" s="1" t="s">
        <v>13</v>
      </c>
      <c r="F20" s="1" t="s">
        <v>13</v>
      </c>
      <c r="G20" s="5" t="e">
        <f t="shared" si="1"/>
        <v>#VALUE!</v>
      </c>
      <c r="H20" s="6" t="e">
        <f t="shared" si="2"/>
        <v>#VALUE!</v>
      </c>
    </row>
    <row r="21" spans="1:8" x14ac:dyDescent="0.2">
      <c r="A21" s="4">
        <v>17</v>
      </c>
      <c r="B21" s="8" t="s">
        <v>13</v>
      </c>
      <c r="C21" s="8" t="s">
        <v>13</v>
      </c>
      <c r="D21" s="11" t="e">
        <f t="shared" si="0"/>
        <v>#VALUE!</v>
      </c>
      <c r="E21" s="1" t="s">
        <v>13</v>
      </c>
      <c r="F21" s="1" t="s">
        <v>13</v>
      </c>
      <c r="G21" s="5" t="e">
        <f t="shared" si="1"/>
        <v>#VALUE!</v>
      </c>
      <c r="H21" s="6" t="e">
        <f t="shared" si="2"/>
        <v>#VALUE!</v>
      </c>
    </row>
    <row r="22" spans="1:8" x14ac:dyDescent="0.2">
      <c r="A22" s="4">
        <v>18</v>
      </c>
      <c r="B22" s="8" t="s">
        <v>13</v>
      </c>
      <c r="C22" s="8" t="s">
        <v>13</v>
      </c>
      <c r="D22" s="11" t="e">
        <f t="shared" si="0"/>
        <v>#VALUE!</v>
      </c>
      <c r="E22" s="1" t="s">
        <v>13</v>
      </c>
      <c r="F22" s="1" t="s">
        <v>13</v>
      </c>
      <c r="G22" s="5" t="e">
        <f t="shared" si="1"/>
        <v>#VALUE!</v>
      </c>
      <c r="H22" s="6" t="e">
        <f t="shared" si="2"/>
        <v>#VALUE!</v>
      </c>
    </row>
    <row r="23" spans="1:8" x14ac:dyDescent="0.2">
      <c r="A23" s="4">
        <v>19</v>
      </c>
      <c r="B23" s="8" t="s">
        <v>13</v>
      </c>
      <c r="C23" s="8" t="s">
        <v>13</v>
      </c>
      <c r="D23" s="11" t="e">
        <f t="shared" si="0"/>
        <v>#VALUE!</v>
      </c>
      <c r="E23" s="1" t="s">
        <v>13</v>
      </c>
      <c r="F23" s="1" t="s">
        <v>13</v>
      </c>
      <c r="G23" s="5" t="e">
        <f t="shared" si="1"/>
        <v>#VALUE!</v>
      </c>
      <c r="H23" s="6" t="e">
        <f t="shared" si="2"/>
        <v>#VALUE!</v>
      </c>
    </row>
    <row r="24" spans="1:8" x14ac:dyDescent="0.2">
      <c r="A24" s="4">
        <v>20</v>
      </c>
      <c r="B24" s="8" t="s">
        <v>13</v>
      </c>
      <c r="C24" s="8" t="s">
        <v>13</v>
      </c>
      <c r="D24" s="11" t="e">
        <f t="shared" si="0"/>
        <v>#VALUE!</v>
      </c>
      <c r="E24" s="1" t="s">
        <v>13</v>
      </c>
      <c r="F24" s="1" t="s">
        <v>13</v>
      </c>
      <c r="G24" s="5" t="e">
        <f t="shared" si="1"/>
        <v>#VALUE!</v>
      </c>
      <c r="H24" s="6" t="e">
        <f t="shared" si="2"/>
        <v>#VALUE!</v>
      </c>
    </row>
    <row r="25" spans="1:8" x14ac:dyDescent="0.2">
      <c r="A25" s="4">
        <v>21</v>
      </c>
      <c r="B25" s="8" t="s">
        <v>13</v>
      </c>
      <c r="C25" s="8" t="s">
        <v>13</v>
      </c>
      <c r="D25" s="11" t="e">
        <f t="shared" si="0"/>
        <v>#VALUE!</v>
      </c>
      <c r="E25" s="1" t="s">
        <v>13</v>
      </c>
      <c r="F25" s="1" t="s">
        <v>13</v>
      </c>
      <c r="G25" s="5" t="e">
        <f t="shared" si="1"/>
        <v>#VALUE!</v>
      </c>
      <c r="H25" s="6" t="e">
        <f t="shared" si="2"/>
        <v>#VALUE!</v>
      </c>
    </row>
    <row r="26" spans="1:8" x14ac:dyDescent="0.2">
      <c r="A26" s="4">
        <v>22</v>
      </c>
      <c r="B26" s="8" t="s">
        <v>13</v>
      </c>
      <c r="C26" s="8" t="s">
        <v>13</v>
      </c>
      <c r="D26" s="11" t="e">
        <f t="shared" si="0"/>
        <v>#VALUE!</v>
      </c>
      <c r="E26" s="1" t="s">
        <v>13</v>
      </c>
      <c r="F26" s="1" t="s">
        <v>13</v>
      </c>
      <c r="G26" s="5" t="e">
        <f t="shared" si="1"/>
        <v>#VALUE!</v>
      </c>
      <c r="H26" s="6" t="e">
        <f t="shared" si="2"/>
        <v>#VALUE!</v>
      </c>
    </row>
    <row r="27" spans="1:8" x14ac:dyDescent="0.2">
      <c r="A27" s="4">
        <v>23</v>
      </c>
      <c r="B27" s="8" t="s">
        <v>13</v>
      </c>
      <c r="C27" s="8" t="s">
        <v>13</v>
      </c>
      <c r="D27" s="11" t="e">
        <f t="shared" si="0"/>
        <v>#VALUE!</v>
      </c>
      <c r="E27" s="1" t="s">
        <v>13</v>
      </c>
      <c r="F27" s="1" t="s">
        <v>13</v>
      </c>
      <c r="G27" s="5" t="e">
        <f t="shared" si="1"/>
        <v>#VALUE!</v>
      </c>
      <c r="H27" s="6" t="e">
        <f t="shared" si="2"/>
        <v>#VALUE!</v>
      </c>
    </row>
    <row r="28" spans="1:8" x14ac:dyDescent="0.2">
      <c r="A28" s="4">
        <v>24</v>
      </c>
      <c r="B28" s="8" t="s">
        <v>13</v>
      </c>
      <c r="C28" s="8" t="s">
        <v>13</v>
      </c>
      <c r="D28" s="11" t="e">
        <f t="shared" si="0"/>
        <v>#VALUE!</v>
      </c>
      <c r="E28" s="1" t="s">
        <v>13</v>
      </c>
      <c r="F28" s="1" t="s">
        <v>13</v>
      </c>
      <c r="G28" s="5" t="e">
        <f t="shared" si="1"/>
        <v>#VALUE!</v>
      </c>
      <c r="H28" s="6" t="e">
        <f t="shared" si="2"/>
        <v>#VALUE!</v>
      </c>
    </row>
    <row r="29" spans="1:8" x14ac:dyDescent="0.2">
      <c r="A29" s="4">
        <v>25</v>
      </c>
      <c r="B29" s="8" t="s">
        <v>13</v>
      </c>
      <c r="C29" s="8" t="s">
        <v>13</v>
      </c>
      <c r="D29" s="11" t="e">
        <f t="shared" si="0"/>
        <v>#VALUE!</v>
      </c>
      <c r="E29" s="1" t="s">
        <v>13</v>
      </c>
      <c r="F29" s="1" t="s">
        <v>13</v>
      </c>
      <c r="G29" s="5" t="e">
        <f t="shared" si="1"/>
        <v>#VALUE!</v>
      </c>
      <c r="H29" s="6" t="e">
        <f t="shared" si="2"/>
        <v>#VALUE!</v>
      </c>
    </row>
    <row r="30" spans="1:8" x14ac:dyDescent="0.2">
      <c r="A30" s="4">
        <v>26</v>
      </c>
      <c r="B30" s="8" t="s">
        <v>13</v>
      </c>
      <c r="C30" s="8" t="s">
        <v>13</v>
      </c>
      <c r="D30" s="11" t="e">
        <f t="shared" si="0"/>
        <v>#VALUE!</v>
      </c>
      <c r="E30" s="1" t="s">
        <v>13</v>
      </c>
      <c r="F30" s="1" t="s">
        <v>13</v>
      </c>
      <c r="G30" s="5" t="e">
        <f t="shared" si="1"/>
        <v>#VALUE!</v>
      </c>
      <c r="H30" s="6" t="e">
        <f t="shared" si="2"/>
        <v>#VALUE!</v>
      </c>
    </row>
    <row r="31" spans="1:8" x14ac:dyDescent="0.2">
      <c r="A31" s="4">
        <v>27</v>
      </c>
      <c r="B31" s="8" t="s">
        <v>13</v>
      </c>
      <c r="C31" s="8"/>
      <c r="D31" s="11" t="e">
        <f t="shared" si="0"/>
        <v>#VALUE!</v>
      </c>
      <c r="E31" s="1"/>
      <c r="F31" s="1"/>
      <c r="G31" s="5" t="e">
        <f t="shared" si="1"/>
        <v>#VALUE!</v>
      </c>
      <c r="H31" s="6" t="e">
        <f t="shared" si="2"/>
        <v>#VALUE!</v>
      </c>
    </row>
    <row r="32" spans="1:8" x14ac:dyDescent="0.2">
      <c r="A32" s="4">
        <v>28</v>
      </c>
      <c r="B32" s="8" t="s">
        <v>13</v>
      </c>
      <c r="C32" s="8"/>
      <c r="D32" s="11" t="e">
        <f t="shared" si="0"/>
        <v>#VALUE!</v>
      </c>
      <c r="E32" s="1"/>
      <c r="F32" s="1"/>
      <c r="G32" s="5" t="e">
        <f t="shared" si="1"/>
        <v>#VALUE!</v>
      </c>
      <c r="H32" s="6" t="e">
        <f t="shared" si="2"/>
        <v>#VALUE!</v>
      </c>
    </row>
    <row r="33" spans="1:8" x14ac:dyDescent="0.2">
      <c r="A33" s="4">
        <v>29</v>
      </c>
      <c r="B33" s="8" t="s">
        <v>14</v>
      </c>
      <c r="C33" s="8"/>
      <c r="D33" s="11" t="e">
        <f t="shared" si="0"/>
        <v>#VALUE!</v>
      </c>
      <c r="E33" s="1"/>
      <c r="F33" s="1"/>
      <c r="G33" s="5" t="e">
        <f t="shared" si="1"/>
        <v>#VALUE!</v>
      </c>
      <c r="H33" s="6" t="e">
        <f t="shared" si="2"/>
        <v>#VALUE!</v>
      </c>
    </row>
    <row r="34" spans="1:8" x14ac:dyDescent="0.2">
      <c r="A34" s="4">
        <v>30</v>
      </c>
      <c r="B34" s="8" t="s">
        <v>13</v>
      </c>
      <c r="C34" s="8"/>
      <c r="D34" s="11" t="e">
        <f t="shared" si="0"/>
        <v>#VALUE!</v>
      </c>
      <c r="E34" s="1"/>
      <c r="F34" s="1"/>
      <c r="G34" s="5" t="e">
        <f t="shared" si="1"/>
        <v>#VALUE!</v>
      </c>
      <c r="H34" s="6" t="e">
        <f t="shared" si="2"/>
        <v>#VALUE!</v>
      </c>
    </row>
    <row r="35" spans="1:8" x14ac:dyDescent="0.2">
      <c r="A35" s="4">
        <v>31</v>
      </c>
      <c r="B35" s="8" t="s">
        <v>13</v>
      </c>
      <c r="C35" s="8"/>
      <c r="D35" s="11" t="e">
        <f t="shared" si="0"/>
        <v>#VALUE!</v>
      </c>
      <c r="E35" s="1"/>
      <c r="F35" s="1"/>
      <c r="G35" s="5" t="e">
        <f t="shared" si="1"/>
        <v>#VALUE!</v>
      </c>
      <c r="H35" s="6" t="e">
        <f t="shared" si="2"/>
        <v>#VALUE!</v>
      </c>
    </row>
    <row r="36" spans="1:8" x14ac:dyDescent="0.2">
      <c r="A36" s="4">
        <v>32</v>
      </c>
      <c r="B36" s="8" t="s">
        <v>13</v>
      </c>
      <c r="C36" s="8"/>
      <c r="D36" s="11" t="e">
        <f t="shared" si="0"/>
        <v>#VALUE!</v>
      </c>
      <c r="E36" s="1"/>
      <c r="F36" s="1"/>
      <c r="G36" s="5" t="e">
        <f t="shared" si="1"/>
        <v>#VALUE!</v>
      </c>
      <c r="H36" s="6" t="e">
        <f t="shared" si="2"/>
        <v>#VALUE!</v>
      </c>
    </row>
    <row r="37" spans="1:8" x14ac:dyDescent="0.2">
      <c r="A37" s="4">
        <v>33</v>
      </c>
      <c r="B37" s="8" t="s">
        <v>13</v>
      </c>
      <c r="C37" s="8"/>
      <c r="D37" s="11" t="e">
        <f t="shared" si="0"/>
        <v>#VALUE!</v>
      </c>
      <c r="E37" s="1"/>
      <c r="F37" s="1"/>
      <c r="G37" s="5" t="e">
        <f t="shared" si="1"/>
        <v>#VALUE!</v>
      </c>
      <c r="H37" s="6" t="e">
        <f t="shared" si="2"/>
        <v>#VALUE!</v>
      </c>
    </row>
    <row r="38" spans="1:8" x14ac:dyDescent="0.2">
      <c r="A38" s="4">
        <v>34</v>
      </c>
      <c r="B38" s="8" t="s">
        <v>13</v>
      </c>
      <c r="C38" s="8"/>
      <c r="D38" s="11" t="e">
        <f t="shared" si="0"/>
        <v>#VALUE!</v>
      </c>
      <c r="E38" s="1"/>
      <c r="F38" s="1"/>
      <c r="G38" s="5" t="e">
        <f t="shared" si="1"/>
        <v>#VALUE!</v>
      </c>
      <c r="H38" s="6" t="e">
        <f t="shared" si="2"/>
        <v>#VALUE!</v>
      </c>
    </row>
    <row r="39" spans="1:8" x14ac:dyDescent="0.2">
      <c r="A39" s="4">
        <v>35</v>
      </c>
      <c r="B39" s="8" t="s">
        <v>13</v>
      </c>
      <c r="C39" s="8"/>
      <c r="D39" s="11" t="e">
        <f t="shared" si="0"/>
        <v>#VALUE!</v>
      </c>
      <c r="E39" s="1"/>
      <c r="F39" s="1"/>
      <c r="G39" s="5" t="e">
        <f t="shared" si="1"/>
        <v>#VALUE!</v>
      </c>
      <c r="H39" s="6" t="e">
        <f t="shared" si="2"/>
        <v>#VALUE!</v>
      </c>
    </row>
    <row r="40" spans="1:8" x14ac:dyDescent="0.2">
      <c r="A40" s="4">
        <v>36</v>
      </c>
      <c r="B40" s="8" t="s">
        <v>13</v>
      </c>
      <c r="C40" s="8"/>
      <c r="D40" s="11" t="e">
        <f t="shared" si="0"/>
        <v>#VALUE!</v>
      </c>
      <c r="E40" s="1"/>
      <c r="F40" s="1"/>
      <c r="G40" s="5" t="e">
        <f t="shared" si="1"/>
        <v>#VALUE!</v>
      </c>
      <c r="H40" s="6" t="e">
        <f t="shared" si="2"/>
        <v>#VALUE!</v>
      </c>
    </row>
    <row r="41" spans="1:8" x14ac:dyDescent="0.2">
      <c r="A41" s="4">
        <v>37</v>
      </c>
      <c r="B41" s="8" t="s">
        <v>13</v>
      </c>
      <c r="C41" s="8"/>
      <c r="D41" s="11" t="e">
        <f t="shared" si="0"/>
        <v>#VALUE!</v>
      </c>
      <c r="E41" s="1"/>
      <c r="F41" s="1"/>
      <c r="G41" s="5" t="e">
        <f t="shared" si="1"/>
        <v>#VALUE!</v>
      </c>
      <c r="H41" s="6" t="e">
        <f t="shared" si="2"/>
        <v>#VALUE!</v>
      </c>
    </row>
    <row r="42" spans="1:8" x14ac:dyDescent="0.2">
      <c r="A42" s="4">
        <v>38</v>
      </c>
      <c r="B42" s="8" t="s">
        <v>13</v>
      </c>
      <c r="C42" s="8"/>
      <c r="D42" s="11" t="e">
        <f t="shared" si="0"/>
        <v>#VALUE!</v>
      </c>
      <c r="E42" s="1"/>
      <c r="F42" s="1"/>
      <c r="G42" s="5" t="e">
        <f t="shared" si="1"/>
        <v>#VALUE!</v>
      </c>
      <c r="H42" s="6" t="e">
        <f t="shared" si="2"/>
        <v>#VALUE!</v>
      </c>
    </row>
    <row r="43" spans="1:8" x14ac:dyDescent="0.2">
      <c r="A43" s="4">
        <v>39</v>
      </c>
      <c r="B43" s="8" t="s">
        <v>13</v>
      </c>
      <c r="C43" s="8"/>
      <c r="D43" s="11" t="e">
        <f t="shared" si="0"/>
        <v>#VALUE!</v>
      </c>
      <c r="E43" s="1"/>
      <c r="F43" s="1"/>
      <c r="G43" s="5" t="e">
        <f t="shared" si="1"/>
        <v>#VALUE!</v>
      </c>
      <c r="H43" s="6" t="e">
        <f t="shared" si="2"/>
        <v>#VALUE!</v>
      </c>
    </row>
    <row r="44" spans="1:8" x14ac:dyDescent="0.2">
      <c r="A44" s="4">
        <v>40</v>
      </c>
      <c r="B44" s="8" t="s">
        <v>13</v>
      </c>
      <c r="C44" s="8"/>
      <c r="D44" s="11" t="e">
        <f t="shared" si="0"/>
        <v>#VALUE!</v>
      </c>
      <c r="E44" s="1"/>
      <c r="F44" s="1"/>
      <c r="G44" s="5" t="e">
        <f t="shared" si="1"/>
        <v>#VALUE!</v>
      </c>
      <c r="H44" s="6" t="e">
        <f t="shared" si="2"/>
        <v>#VALUE!</v>
      </c>
    </row>
    <row r="47" spans="1:8" x14ac:dyDescent="0.2">
      <c r="A47" s="7" t="s">
        <v>7</v>
      </c>
    </row>
    <row r="48" spans="1:8" x14ac:dyDescent="0.2">
      <c r="A48" s="2" t="s">
        <v>17</v>
      </c>
    </row>
    <row r="49" spans="1:1" x14ac:dyDescent="0.2">
      <c r="A49" s="2" t="s">
        <v>18</v>
      </c>
    </row>
    <row r="50" spans="1:1" x14ac:dyDescent="0.2">
      <c r="A50" s="2" t="s">
        <v>9</v>
      </c>
    </row>
    <row r="51" spans="1:1" x14ac:dyDescent="0.2">
      <c r="A51" s="2" t="s">
        <v>16</v>
      </c>
    </row>
    <row r="52" spans="1:1" x14ac:dyDescent="0.2">
      <c r="A52" s="2" t="s">
        <v>19</v>
      </c>
    </row>
    <row r="53" spans="1:1" x14ac:dyDescent="0.2">
      <c r="A53" s="2" t="s">
        <v>20</v>
      </c>
    </row>
    <row r="55" spans="1:1" x14ac:dyDescent="0.2">
      <c r="A55" s="7" t="s">
        <v>24</v>
      </c>
    </row>
    <row r="56" spans="1:1" x14ac:dyDescent="0.2">
      <c r="A56" s="2" t="s">
        <v>10</v>
      </c>
    </row>
    <row r="57" spans="1:1" x14ac:dyDescent="0.2">
      <c r="A57" s="2" t="s">
        <v>11</v>
      </c>
    </row>
    <row r="60" spans="1:1" x14ac:dyDescent="0.2">
      <c r="A60" s="2" t="s">
        <v>15</v>
      </c>
    </row>
    <row r="61" spans="1:1" x14ac:dyDescent="0.2">
      <c r="A61" s="2" t="s">
        <v>22</v>
      </c>
    </row>
    <row r="62" spans="1:1" x14ac:dyDescent="0.2">
      <c r="A62" s="2" t="s">
        <v>23</v>
      </c>
    </row>
  </sheetData>
  <sheetProtection algorithmName="SHA-512" hashValue="0tpRmwcoZeyHHvODiwAvbtjzEO4s47JHeBiZZvxujjErbDgQab6wLN5p+l50X2uDcZm2+Qp5XOHUeZUW5BqxjQ==" saltValue="joTD/40Khu/jDMU+1BjD0g==" spinCount="100000" sheet="1" objects="1" scenarios="1" selectLockedCells="1"/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2021-01-29T17:17:04Z</dcterms:created>
  <dcterms:modified xsi:type="dcterms:W3CDTF">2021-02-06T17:35:22Z</dcterms:modified>
</cp:coreProperties>
</file>